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9345" firstSheet="2" activeTab="6"/>
  </bookViews>
  <sheets>
    <sheet name="گروه مدیریت خدمات" sheetId="1" r:id="rId1"/>
    <sheet name="گروه فناوری اطلاعات سلامت" sheetId="2" r:id="rId2"/>
    <sheet name="گروه کتابداری و اطلاع رسانی" sheetId="3" r:id="rId3"/>
    <sheet name="گروه اقتصاد سلامت" sheetId="4" r:id="rId4"/>
    <sheet name="مجموع دانشکده" sheetId="5" r:id="rId5"/>
    <sheet name="دانشکده های مدیریت کشور" sheetId="6" r:id="rId6"/>
    <sheet name="تحلیل علم سنجی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4" l="1"/>
  <c r="Q9" i="4"/>
  <c r="R9" i="4"/>
  <c r="O9" i="4"/>
  <c r="C9" i="4"/>
  <c r="D9" i="4"/>
  <c r="E9" i="4"/>
  <c r="F9" i="4"/>
  <c r="G9" i="4"/>
  <c r="H9" i="4"/>
  <c r="I9" i="4"/>
  <c r="J9" i="4"/>
  <c r="K9" i="4"/>
  <c r="L9" i="4"/>
  <c r="B9" i="4"/>
  <c r="C7" i="3"/>
  <c r="D7" i="3"/>
  <c r="E7" i="3"/>
  <c r="F7" i="3"/>
  <c r="G7" i="3"/>
  <c r="H7" i="3"/>
  <c r="I7" i="3"/>
  <c r="J7" i="3"/>
  <c r="K7" i="3"/>
  <c r="L7" i="3"/>
  <c r="B7" i="3"/>
  <c r="P11" i="2"/>
  <c r="Q11" i="2"/>
  <c r="R11" i="2"/>
  <c r="C11" i="2"/>
  <c r="D11" i="2"/>
  <c r="E11" i="2"/>
  <c r="F11" i="2"/>
  <c r="G11" i="2"/>
  <c r="H11" i="2"/>
  <c r="I11" i="2"/>
  <c r="J11" i="2"/>
  <c r="K11" i="2"/>
  <c r="L11" i="2"/>
  <c r="B11" i="2"/>
  <c r="P14" i="1"/>
  <c r="Q14" i="1"/>
  <c r="R14" i="1"/>
  <c r="O14" i="1"/>
  <c r="C14" i="1"/>
  <c r="D14" i="1"/>
  <c r="E14" i="1"/>
  <c r="F14" i="1"/>
  <c r="G14" i="1"/>
  <c r="H14" i="1"/>
  <c r="I14" i="1"/>
  <c r="J14" i="1"/>
  <c r="K14" i="1"/>
  <c r="L14" i="1"/>
  <c r="B14" i="1"/>
  <c r="K5" i="6" l="1"/>
  <c r="J5" i="6"/>
  <c r="F5" i="6"/>
  <c r="E5" i="6"/>
  <c r="K7" i="6"/>
  <c r="J7" i="6"/>
  <c r="F7" i="6"/>
  <c r="E7" i="6"/>
  <c r="K8" i="6"/>
  <c r="J8" i="6"/>
  <c r="F8" i="6"/>
  <c r="E8" i="6"/>
  <c r="K4" i="6"/>
  <c r="J4" i="6"/>
  <c r="F4" i="6"/>
  <c r="E4" i="6"/>
  <c r="K9" i="6"/>
  <c r="J9" i="6"/>
  <c r="F9" i="6"/>
  <c r="E9" i="6"/>
  <c r="K6" i="6"/>
  <c r="J6" i="6"/>
  <c r="F6" i="6"/>
  <c r="E6" i="6"/>
</calcChain>
</file>

<file path=xl/sharedStrings.xml><?xml version="1.0" encoding="utf-8"?>
<sst xmlns="http://schemas.openxmlformats.org/spreadsheetml/2006/main" count="196" uniqueCount="90">
  <si>
    <t>نام و نام خانوادگی</t>
  </si>
  <si>
    <t>طرح های تحقیقاتی</t>
  </si>
  <si>
    <t>داوری طرح</t>
  </si>
  <si>
    <t xml:space="preserve">کتاب تالیفی </t>
  </si>
  <si>
    <t>پایان نامه</t>
  </si>
  <si>
    <t>مقالات</t>
  </si>
  <si>
    <t>شاخص علم سنجی</t>
  </si>
  <si>
    <t>مصوب</t>
  </si>
  <si>
    <t>در دست داوری</t>
  </si>
  <si>
    <t>در حال اجرا</t>
  </si>
  <si>
    <t>راهنما</t>
  </si>
  <si>
    <t>مشاور</t>
  </si>
  <si>
    <t>دفاع شده</t>
  </si>
  <si>
    <t>ISI</t>
  </si>
  <si>
    <t>Scopus</t>
  </si>
  <si>
    <t>Google Scholar</t>
  </si>
  <si>
    <t>H (WOS)</t>
  </si>
  <si>
    <t xml:space="preserve">H (Scopus) </t>
  </si>
  <si>
    <t>دکتر علی جنتی</t>
  </si>
  <si>
    <t>دکتر جعفر صادق تبریزی</t>
  </si>
  <si>
    <t>دکتر معصومه قلیزاده</t>
  </si>
  <si>
    <t>دکتر رعنا غلامزاده</t>
  </si>
  <si>
    <t>دکتر رحیم خدایاری</t>
  </si>
  <si>
    <t>دکتر کمال قلیپور</t>
  </si>
  <si>
    <t>دکتر صابر اعظمی</t>
  </si>
  <si>
    <t>دکتر لیلا دشمنگیر</t>
  </si>
  <si>
    <t>دکتر جواد بابایی</t>
  </si>
  <si>
    <t>دکتر فرامرز پوراصغر</t>
  </si>
  <si>
    <t>مجموع</t>
  </si>
  <si>
    <t>دکتر شهلا دمنابی</t>
  </si>
  <si>
    <t>دکتر پیمان رضایی</t>
  </si>
  <si>
    <t>دکتر لیلا راننده کلانکش</t>
  </si>
  <si>
    <t>دکتر الهام مسرت</t>
  </si>
  <si>
    <t>دکتر رضا فردوسی</t>
  </si>
  <si>
    <t>دکتر طه صمدسلطانی</t>
  </si>
  <si>
    <t>دکتر زینب محمدزاده</t>
  </si>
  <si>
    <t>دکتر وحیده زارع</t>
  </si>
  <si>
    <t>دکتر شفیع حبیبی</t>
  </si>
  <si>
    <t>دکتر محمدهیوا عبدخدا</t>
  </si>
  <si>
    <t>دکتر علی ایمانی</t>
  </si>
  <si>
    <t>دکتر محمود یوسفی</t>
  </si>
  <si>
    <t>دکتر بهزاد نجفی</t>
  </si>
  <si>
    <t>دکتر علیرضا محبوب اهری</t>
  </si>
  <si>
    <t>دکتر شیرین نصرت نژاد</t>
  </si>
  <si>
    <t>گزارش علم سنجی دانشکده های مدیریت و اطلاع رسانی پزشکی کشور بر اساس دادگان Scopus و Google Scholar در 2018</t>
  </si>
  <si>
    <t xml:space="preserve"> </t>
  </si>
  <si>
    <t>نام دانشکده</t>
  </si>
  <si>
    <t>تعداد اعضای هیئت علمی</t>
  </si>
  <si>
    <t>تعداد مقاله</t>
  </si>
  <si>
    <t xml:space="preserve">تعداد استناد </t>
  </si>
  <si>
    <t>مقاله به ازای هیات علمی</t>
  </si>
  <si>
    <t>استناد به ازای هیات علمی</t>
  </si>
  <si>
    <t xml:space="preserve">تعداد مقاله </t>
  </si>
  <si>
    <t>تعداد استناد</t>
  </si>
  <si>
    <t xml:space="preserve"> استناد به ازای مقاله</t>
  </si>
  <si>
    <t>مقاله به ازای هیات علمی.</t>
  </si>
  <si>
    <t>استناد به ازای هیات علمی.</t>
  </si>
  <si>
    <t>دانشکده مدیریت و اطلاع رسانی پزشکی ایران</t>
  </si>
  <si>
    <t>دانشکده مدیریت و اطلاع رسانی پزشکی کرمان</t>
  </si>
  <si>
    <t>دانشکده مدیریت و اطلاع رسانی پزشکی تبریز</t>
  </si>
  <si>
    <t>دانشکده مدیریت و اطلاع رسانی پزشکی شیراز</t>
  </si>
  <si>
    <t>دانشکده مدیریت و اطلاع رسانی پزشکی اصفهان</t>
  </si>
  <si>
    <t>دانشکده مدیریت و اطلاع رسانی پزشکی آبادان</t>
  </si>
  <si>
    <t>دانشکده مدیریت و اطلاع رسانی پزشکی علوم پزشکی تبریز</t>
  </si>
  <si>
    <t>نسبت مقاله به ازای هیات علمی در ISI</t>
  </si>
  <si>
    <t>نسبت مقاله به ازای هیات علمی در Scopus</t>
  </si>
  <si>
    <t>نسبت مقاله به ازای هیات علمی در Google Scholar</t>
  </si>
  <si>
    <t>چارک مقالات بر اساس اسکوپوس</t>
  </si>
  <si>
    <t>Q1</t>
  </si>
  <si>
    <t>Q2</t>
  </si>
  <si>
    <t>Q3</t>
  </si>
  <si>
    <t>Q4</t>
  </si>
  <si>
    <t>گزارش  فعالیت های تحقیقاتی گروه مدیریت خدمات بهداشتی درمانی در سال 2018</t>
  </si>
  <si>
    <t>گزارش  فعالیت های تحقیقاتی گروه فناوری اطلاعات سلامت در سال 2018</t>
  </si>
  <si>
    <t>گزارش  فعالیت های تحقیقاتی گروه کتابداری و اطلاع رسانی پزشکی در سال 2018</t>
  </si>
  <si>
    <t>گزارش  فعالیت های تحقیقاتی گروه اقتصاد سلامت در سال 2018</t>
  </si>
  <si>
    <t>گزارش  فعالیت های تحقیقاتی دانشکده مدیریت و اطلاع رسانی پزشکی در سال 2018</t>
  </si>
  <si>
    <t>خلاصه تحلیل علم سنجی فعالیت های تحقیقاتی دانشکده در سال 2018</t>
  </si>
  <si>
    <t>بیش  از یک سوم مقالات دانشکده نمایه شده در دادگان اسکوپوس در مجلات چارک اول Q1 یعنی مجلات با بالاترین کیفیت به چاپ رسیده اند</t>
  </si>
  <si>
    <t>بر اساس دادگان Scopus دانشکده مدیریت و اطلاع رسانی پزشکی علوم پزشکی تبریز در بین 6 دانشکده با نام مشابه در کشور، از لحاظ شاخص تعداد مقاله به ازای هیات علمی در جایگاه چهارم قرار دارد.</t>
  </si>
  <si>
    <t>بر اساس دادگان Scopus دانشکده مدیریت و اطلاع رسانی پزشکی علوم پزشکی تبریز در بین 6 دانشکده با نام مشابه در کشور، از لحاظ شاخص تعداد استناد به ازای هیات علمی در جایگاه چهارم قرار دارد.</t>
  </si>
  <si>
    <t xml:space="preserve">بر اساس دادگان Google Scholar، دانشکده مدیریت و اطلاع رسانی پزشکی علوم پزشکی تبریز در بین 6 دانشکده با نام مشابه در کشور، از لحاظ شاخص تعداد استناد به ازای هیات علمی در جایگاه اول قرار دارد. </t>
  </si>
  <si>
    <t xml:space="preserve">در هر چهار گروه آموزشی دانشکده، بیشترین تعداد مقالات بترتیب در پایگاه های WOS, Scopus , Google Scholar به چاپ رسیده اند. </t>
  </si>
  <si>
    <t>ازلحاظ برتری در  شاخص نسبت مقاله به ازای هیات علمی بر حسب دادگان WOS بر اساس گروه های آموزشی  : مدیریت خدمات بهداشتی- درمانی، کتابداری و اطلاع رسانی پزشکی، اقتصاد سلامت، فناوری اطلاعات سلامت</t>
  </si>
  <si>
    <t>از لحاظ برتری در شاخص نسبت مقاله به ازای هیات علمی بر حسب دادگان Scopus بر اساس گروه های آموزشی : مدیریت خدمات بهداشتی- درمانی، اقتصاد سلامت، کتابداری و اطلاع رسانی پزشکی، فناوری اطلاعات سلامت</t>
  </si>
  <si>
    <t>از لحاظ برتری در شاخص نسبت مقاله به ازای هیات علمی بر حسب دادگان Google Scholar بر اساس گروه های آموزشی : مدیریت خدمات بهداشتی- درمانی، اقتصاد سلامت، کتابداری و اطلاع رسانی پزشکی، فناوری اطلاعات سلامت</t>
  </si>
  <si>
    <t>در حدود 36 درصد از مقالات گروه مدیریت خدمات بهداشتی درمانی در دادگان اسکوپوس در مجلات چارک اولQ1، مجلات با بالاترین کیفیت به چاپ رسیده اند</t>
  </si>
  <si>
    <t>در حدود 75 درصد از مقالات گروه فناوری اطلاعات سلامت در دادگان اسکوپوس در مجلات چارک اولQ1، مجلات با بالاترین کیفیت به چاپ رسیده اند</t>
  </si>
  <si>
    <t>در حدود 50 درصد از مقالات گروه کتابداری و اطلاع رسانی پزشکی در دادگان اسکوپوس در مجلات چارک سوم Q3 ، به چاپ رسیده اند</t>
  </si>
  <si>
    <t>مقالات گروه اقتصاد سلامت، بر اساس دادگان اسکوپوس، 25 درصد در چارک اول (Q1) ، 16 درصد در چارک دوم (Q2)، 41 درصد در چارک سوم (Q3) و 8 درصد در چارک چهارم (Q4) به چاپ رسیده اند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</si>
</sst>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charset val="178"/>
      <scheme val="minor"/>
    </font>
    <font>
      <b/>
      <sz val="18"/>
      <color theme="1"/>
      <name val="B Nazanin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Times New Roman"/>
      <family val="1"/>
    </font>
    <font>
      <sz val="8"/>
      <color theme="1"/>
      <name val="B Nazanin"/>
      <charset val="178"/>
    </font>
    <font>
      <sz val="20"/>
      <color theme="1"/>
      <name val="B Nazanin"/>
      <charset val="178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B Nazanin"/>
      <charset val="178"/>
    </font>
    <font>
      <sz val="9"/>
      <color theme="1"/>
      <name val="Calibri"/>
      <family val="2"/>
      <scheme val="minor"/>
    </font>
    <font>
      <b/>
      <sz val="11"/>
      <color theme="1"/>
      <name val="B Nazanin"/>
      <charset val="178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12"/>
      <name val="B Nazanin"/>
      <charset val="178"/>
    </font>
    <font>
      <b/>
      <sz val="12"/>
      <name val="B Nazanin"/>
      <charset val="178"/>
    </font>
    <font>
      <sz val="11"/>
      <name val="Calibri"/>
      <family val="2"/>
      <charset val="178"/>
      <scheme val="minor"/>
    </font>
    <font>
      <sz val="10"/>
      <color theme="1"/>
      <name val="Times New Roman"/>
      <family val="1"/>
    </font>
    <font>
      <sz val="14"/>
      <color theme="1"/>
      <name val="B Zar"/>
      <charset val="178"/>
    </font>
    <font>
      <sz val="20"/>
      <color theme="1"/>
      <name val="Calibri"/>
      <family val="2"/>
      <charset val="178"/>
      <scheme val="minor"/>
    </font>
    <font>
      <sz val="20"/>
      <color rgb="FFFF0000"/>
      <name val="B Titr"/>
      <charset val="178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8" borderId="0" xfId="0" applyFont="1" applyFill="1" applyAlignment="1">
      <alignment horizontal="center"/>
    </xf>
    <xf numFmtId="0" fontId="8" fillId="9" borderId="0" xfId="0" applyFont="1" applyFill="1" applyAlignment="1"/>
    <xf numFmtId="0" fontId="9" fillId="0" borderId="0" xfId="0" applyFont="1"/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1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3" borderId="0" xfId="0" applyFont="1" applyFill="1" applyAlignment="1">
      <alignment horizontal="center"/>
    </xf>
    <xf numFmtId="0" fontId="3" fillId="3" borderId="0" xfId="0" applyFont="1" applyFill="1"/>
    <xf numFmtId="0" fontId="15" fillId="10" borderId="0" xfId="0" applyFont="1" applyFill="1" applyAlignment="1">
      <alignment horizontal="center"/>
    </xf>
    <xf numFmtId="0" fontId="14" fillId="0" borderId="0" xfId="0" applyFont="1"/>
    <xf numFmtId="0" fontId="16" fillId="0" borderId="0" xfId="0" applyFont="1"/>
    <xf numFmtId="0" fontId="3" fillId="3" borderId="0" xfId="0" applyFont="1" applyFill="1" applyAlignment="1"/>
    <xf numFmtId="0" fontId="3" fillId="0" borderId="0" xfId="0" applyFont="1" applyAlignment="1"/>
    <xf numFmtId="0" fontId="2" fillId="0" borderId="0" xfId="0" applyFont="1" applyAlignment="1"/>
    <xf numFmtId="0" fontId="17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Alignment="1">
      <alignment horizontal="center" readingOrder="1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10" borderId="0" xfId="0" applyFont="1" applyFill="1" applyAlignment="1"/>
    <xf numFmtId="0" fontId="3" fillId="7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Normal" xfId="0" builtinId="0"/>
  </cellStyles>
  <dxfs count="13">
    <dxf>
      <font>
        <strike val="0"/>
        <outline val="0"/>
        <shadow val="0"/>
        <u val="none"/>
        <vertAlign val="baseline"/>
        <sz val="11"/>
        <color theme="1"/>
        <name val="B Nazanin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B Nazanin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B Nazanin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B Nazanin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B Nazanin"/>
        <scheme val="none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" displayName="Table2" ref="A3:K9" totalsRowShown="0" headerRowDxfId="12" dataDxfId="11">
  <autoFilter ref="A3:K9"/>
  <sortState ref="A4:K9">
    <sortCondition descending="1" ref="K3:K9"/>
  </sortState>
  <tableColumns count="11">
    <tableColumn id="1" name="نام دانشکده" dataDxfId="10"/>
    <tableColumn id="8" name="تعداد اعضای هیئت علمی" dataDxfId="9"/>
    <tableColumn id="2" name="تعداد مقاله" dataDxfId="8"/>
    <tableColumn id="3" name="تعداد استناد " dataDxfId="7"/>
    <tableColumn id="15" name="مقاله به ازای هیات علمی" dataDxfId="6">
      <calculatedColumnFormula>Table2[[#This Row],[تعداد مقاله]]/Table2[[#This Row],[تعداد اعضای هیئت علمی]]</calculatedColumnFormula>
    </tableColumn>
    <tableColumn id="14" name="استناد به ازای هیات علمی" dataDxfId="5">
      <calculatedColumnFormula>Table2[[#This Row],[تعداد استناد ]]/Table2[[#This Row],[تعداد اعضای هیئت علمی]]</calculatedColumnFormula>
    </tableColumn>
    <tableColumn id="5" name="تعداد مقاله " dataDxfId="4"/>
    <tableColumn id="6" name="تعداد استناد" dataDxfId="3"/>
    <tableColumn id="7" name=" استناد به ازای مقاله" dataDxfId="2"/>
    <tableColumn id="17" name="مقاله به ازای هیات علمی." dataDxfId="1">
      <calculatedColumnFormula>Table2[[#This Row],[تعداد مقاله ]]/Table2[[#This Row],[تعداد اعضای هیئت علمی]]</calculatedColumnFormula>
    </tableColumn>
    <tableColumn id="18" name="استناد به ازای هیات علمی." dataDxfId="0">
      <calculatedColumnFormula>Table2[[#This Row],[ استناد به ازای مقاله]]/Table2[[#This Row],[تعداد اعضای هیئت علمی]]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rightToLeft="1" topLeftCell="B1" workbookViewId="0">
      <selection sqref="A1:K1"/>
    </sheetView>
  </sheetViews>
  <sheetFormatPr defaultColWidth="8.85546875" defaultRowHeight="18.75"/>
  <cols>
    <col min="1" max="1" width="20.7109375" style="1" customWidth="1"/>
    <col min="2" max="2" width="11.5703125" style="1" customWidth="1"/>
    <col min="3" max="3" width="13" style="1" customWidth="1"/>
    <col min="4" max="4" width="12.7109375" style="1" customWidth="1"/>
    <col min="5" max="5" width="13.28515625" style="1" customWidth="1"/>
    <col min="6" max="6" width="11.140625" style="1" customWidth="1"/>
    <col min="7" max="8" width="8.85546875" style="1"/>
    <col min="9" max="9" width="12.140625" style="1" customWidth="1"/>
    <col min="10" max="10" width="8.85546875" style="1"/>
    <col min="11" max="11" width="15.85546875" style="1" customWidth="1"/>
    <col min="12" max="12" width="12.28515625" style="1" customWidth="1"/>
    <col min="13" max="13" width="11.28515625" style="1" customWidth="1"/>
    <col min="14" max="14" width="13.7109375" style="1" customWidth="1"/>
    <col min="15" max="17" width="8.85546875" style="1" customWidth="1"/>
    <col min="18" max="16384" width="8.85546875" style="1"/>
  </cols>
  <sheetData>
    <row r="1" spans="1:21" ht="30">
      <c r="A1" s="32" t="s">
        <v>72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21" ht="21">
      <c r="A2" s="33" t="s">
        <v>0</v>
      </c>
      <c r="B2" s="34" t="s">
        <v>1</v>
      </c>
      <c r="C2" s="34"/>
      <c r="D2" s="34"/>
      <c r="E2" s="35" t="s">
        <v>2</v>
      </c>
      <c r="F2" s="36" t="s">
        <v>3</v>
      </c>
      <c r="G2" s="37" t="s">
        <v>4</v>
      </c>
      <c r="H2" s="37"/>
      <c r="I2" s="37"/>
      <c r="J2" s="38" t="s">
        <v>5</v>
      </c>
      <c r="K2" s="38"/>
      <c r="L2" s="38"/>
      <c r="M2" s="40" t="s">
        <v>6</v>
      </c>
      <c r="N2" s="40"/>
      <c r="O2" s="34" t="s">
        <v>67</v>
      </c>
      <c r="P2" s="34"/>
      <c r="Q2" s="34"/>
      <c r="R2" s="34"/>
      <c r="S2" s="2"/>
      <c r="T2" s="2"/>
      <c r="U2" s="2"/>
    </row>
    <row r="3" spans="1:21">
      <c r="A3" s="33"/>
      <c r="B3" s="1" t="s">
        <v>7</v>
      </c>
      <c r="C3" s="1" t="s">
        <v>8</v>
      </c>
      <c r="D3" s="1" t="s">
        <v>9</v>
      </c>
      <c r="E3" s="35"/>
      <c r="F3" s="36"/>
      <c r="G3" s="1" t="s">
        <v>10</v>
      </c>
      <c r="H3" s="1" t="s">
        <v>11</v>
      </c>
      <c r="I3" s="1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14" t="s">
        <v>68</v>
      </c>
      <c r="P3" s="14" t="s">
        <v>69</v>
      </c>
      <c r="Q3" s="14" t="s">
        <v>70</v>
      </c>
      <c r="R3" s="14" t="s">
        <v>71</v>
      </c>
    </row>
    <row r="4" spans="1:21">
      <c r="A4" s="1" t="s">
        <v>18</v>
      </c>
      <c r="B4" s="18">
        <v>2</v>
      </c>
      <c r="C4" s="18">
        <v>1</v>
      </c>
      <c r="D4" s="18">
        <v>2</v>
      </c>
      <c r="E4" s="18">
        <v>0</v>
      </c>
      <c r="F4" s="18">
        <v>0</v>
      </c>
      <c r="G4" s="18">
        <v>5</v>
      </c>
      <c r="H4" s="18">
        <v>3</v>
      </c>
      <c r="I4" s="18">
        <v>0</v>
      </c>
      <c r="J4" s="18">
        <v>10</v>
      </c>
      <c r="K4" s="18">
        <v>10</v>
      </c>
      <c r="L4" s="18">
        <v>22</v>
      </c>
      <c r="M4" s="18">
        <v>2</v>
      </c>
      <c r="N4" s="18">
        <v>3</v>
      </c>
      <c r="O4" s="1">
        <v>4</v>
      </c>
      <c r="P4" s="1">
        <v>2</v>
      </c>
      <c r="Q4" s="1">
        <v>3</v>
      </c>
      <c r="R4" s="1">
        <v>0</v>
      </c>
    </row>
    <row r="5" spans="1:21">
      <c r="A5" s="1" t="s">
        <v>19</v>
      </c>
      <c r="B5" s="18">
        <v>0</v>
      </c>
      <c r="C5" s="18">
        <v>0</v>
      </c>
      <c r="D5" s="18">
        <v>0</v>
      </c>
      <c r="E5" s="18">
        <v>1</v>
      </c>
      <c r="F5" s="18">
        <v>0</v>
      </c>
      <c r="G5" s="18">
        <v>2</v>
      </c>
      <c r="H5" s="18">
        <v>2</v>
      </c>
      <c r="I5" s="18">
        <v>5</v>
      </c>
      <c r="J5" s="18">
        <v>12</v>
      </c>
      <c r="K5" s="18">
        <v>20</v>
      </c>
      <c r="L5" s="18">
        <v>26</v>
      </c>
      <c r="M5" s="18">
        <v>4</v>
      </c>
      <c r="N5" s="18">
        <v>8</v>
      </c>
      <c r="O5" s="1">
        <v>8</v>
      </c>
      <c r="P5" s="1">
        <v>3</v>
      </c>
      <c r="Q5" s="1">
        <v>4</v>
      </c>
      <c r="R5" s="1">
        <v>1</v>
      </c>
    </row>
    <row r="6" spans="1:21">
      <c r="A6" s="1" t="s">
        <v>20</v>
      </c>
      <c r="B6" s="18">
        <v>1</v>
      </c>
      <c r="C6" s="18">
        <v>1</v>
      </c>
      <c r="D6" s="18">
        <v>1</v>
      </c>
      <c r="E6" s="18">
        <v>0</v>
      </c>
      <c r="F6" s="18">
        <v>0</v>
      </c>
      <c r="G6" s="18">
        <v>3</v>
      </c>
      <c r="H6" s="18">
        <v>0</v>
      </c>
      <c r="I6" s="18">
        <v>1</v>
      </c>
      <c r="J6" s="18">
        <v>0</v>
      </c>
      <c r="K6" s="18">
        <v>1</v>
      </c>
      <c r="L6" s="18">
        <v>5</v>
      </c>
      <c r="M6" s="18">
        <v>0</v>
      </c>
      <c r="N6" s="18">
        <v>1</v>
      </c>
      <c r="O6" s="1">
        <v>1</v>
      </c>
      <c r="P6" s="1">
        <v>0</v>
      </c>
      <c r="Q6" s="1">
        <v>0</v>
      </c>
      <c r="R6" s="1">
        <v>0</v>
      </c>
    </row>
    <row r="7" spans="1:21">
      <c r="A7" s="1" t="s">
        <v>21</v>
      </c>
      <c r="B7" s="18">
        <v>0</v>
      </c>
      <c r="C7" s="18">
        <v>4</v>
      </c>
      <c r="D7" s="18">
        <v>0</v>
      </c>
      <c r="E7" s="18">
        <v>12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1</v>
      </c>
      <c r="O7" s="1">
        <v>0</v>
      </c>
      <c r="P7" s="1">
        <v>0</v>
      </c>
      <c r="Q7" s="1">
        <v>0</v>
      </c>
      <c r="R7" s="1">
        <v>0</v>
      </c>
    </row>
    <row r="8" spans="1:21">
      <c r="A8" s="1" t="s">
        <v>22</v>
      </c>
      <c r="B8" s="18">
        <v>3</v>
      </c>
      <c r="C8" s="18">
        <v>1</v>
      </c>
      <c r="D8" s="18">
        <v>3</v>
      </c>
      <c r="E8" s="18">
        <v>4</v>
      </c>
      <c r="F8" s="18">
        <v>0</v>
      </c>
      <c r="G8" s="18">
        <v>5</v>
      </c>
      <c r="H8" s="18">
        <v>3</v>
      </c>
      <c r="I8" s="18">
        <v>0</v>
      </c>
      <c r="J8" s="18">
        <v>2</v>
      </c>
      <c r="K8" s="18">
        <v>2</v>
      </c>
      <c r="L8" s="18">
        <v>4</v>
      </c>
      <c r="M8" s="18">
        <v>0</v>
      </c>
      <c r="N8" s="18">
        <v>1</v>
      </c>
      <c r="O8" s="1">
        <v>2</v>
      </c>
      <c r="P8" s="1">
        <v>0</v>
      </c>
      <c r="Q8" s="1">
        <v>0</v>
      </c>
      <c r="R8" s="1">
        <v>0</v>
      </c>
    </row>
    <row r="9" spans="1:21">
      <c r="A9" s="1" t="s">
        <v>23</v>
      </c>
      <c r="B9" s="18">
        <v>1</v>
      </c>
      <c r="C9" s="18">
        <v>1</v>
      </c>
      <c r="D9" s="18">
        <v>1</v>
      </c>
      <c r="E9" s="18">
        <v>8</v>
      </c>
      <c r="F9" s="18">
        <v>1</v>
      </c>
      <c r="G9" s="18">
        <v>3</v>
      </c>
      <c r="H9" s="18">
        <v>1</v>
      </c>
      <c r="I9" s="18">
        <v>0</v>
      </c>
      <c r="J9" s="18">
        <v>6</v>
      </c>
      <c r="K9" s="18">
        <v>6</v>
      </c>
      <c r="L9" s="18">
        <v>6</v>
      </c>
      <c r="M9" s="18">
        <v>2</v>
      </c>
      <c r="N9" s="18">
        <v>2</v>
      </c>
      <c r="O9" s="1">
        <v>3</v>
      </c>
      <c r="P9" s="1">
        <v>1</v>
      </c>
      <c r="Q9" s="1">
        <v>1</v>
      </c>
      <c r="R9" s="1">
        <v>1</v>
      </c>
    </row>
    <row r="10" spans="1:21">
      <c r="A10" s="1" t="s">
        <v>24</v>
      </c>
      <c r="B10" s="18">
        <v>0</v>
      </c>
      <c r="C10" s="18">
        <v>2</v>
      </c>
      <c r="D10" s="18">
        <v>0</v>
      </c>
      <c r="E10" s="18">
        <v>15</v>
      </c>
      <c r="F10" s="18">
        <v>0</v>
      </c>
      <c r="G10" s="18">
        <v>2</v>
      </c>
      <c r="H10" s="18">
        <v>0</v>
      </c>
      <c r="I10" s="18">
        <v>0</v>
      </c>
      <c r="J10" s="18">
        <v>2</v>
      </c>
      <c r="K10" s="18">
        <v>2</v>
      </c>
      <c r="L10" s="18">
        <v>8</v>
      </c>
      <c r="M10" s="18">
        <v>6</v>
      </c>
      <c r="N10" s="18">
        <v>9</v>
      </c>
      <c r="O10" s="1">
        <v>0</v>
      </c>
      <c r="P10" s="1">
        <v>1</v>
      </c>
      <c r="Q10" s="1">
        <v>1</v>
      </c>
      <c r="R10" s="1">
        <v>0</v>
      </c>
    </row>
    <row r="11" spans="1:21">
      <c r="A11" s="1" t="s">
        <v>25</v>
      </c>
      <c r="B11" s="18">
        <v>3</v>
      </c>
      <c r="C11" s="18">
        <v>1</v>
      </c>
      <c r="D11" s="18">
        <v>3</v>
      </c>
      <c r="E11" s="18">
        <v>8</v>
      </c>
      <c r="F11" s="18">
        <v>0</v>
      </c>
      <c r="G11" s="18">
        <v>2</v>
      </c>
      <c r="H11" s="18">
        <v>2</v>
      </c>
      <c r="I11" s="18">
        <v>1</v>
      </c>
      <c r="J11" s="18">
        <v>8</v>
      </c>
      <c r="K11" s="18">
        <v>8</v>
      </c>
      <c r="L11" s="18">
        <v>9</v>
      </c>
      <c r="M11" s="18">
        <v>4</v>
      </c>
      <c r="N11" s="18">
        <v>5</v>
      </c>
      <c r="O11" s="1">
        <v>0</v>
      </c>
      <c r="P11" s="1">
        <v>3</v>
      </c>
      <c r="Q11" s="1">
        <v>4</v>
      </c>
      <c r="R11" s="1">
        <v>1</v>
      </c>
    </row>
    <row r="12" spans="1:21">
      <c r="A12" s="1" t="s">
        <v>26</v>
      </c>
      <c r="B12" s="18">
        <v>0</v>
      </c>
      <c r="C12" s="18">
        <v>0</v>
      </c>
      <c r="D12" s="18">
        <v>0</v>
      </c>
      <c r="E12" s="18">
        <v>4</v>
      </c>
      <c r="F12" s="18">
        <v>0</v>
      </c>
      <c r="G12" s="18">
        <v>2</v>
      </c>
      <c r="H12" s="18">
        <v>2</v>
      </c>
      <c r="I12" s="18">
        <v>0</v>
      </c>
      <c r="J12" s="18">
        <v>0</v>
      </c>
      <c r="K12" s="18">
        <v>0</v>
      </c>
      <c r="L12" s="18">
        <v>5</v>
      </c>
      <c r="M12" s="18">
        <v>0</v>
      </c>
      <c r="N12" s="18">
        <v>2</v>
      </c>
      <c r="O12" s="1">
        <v>0</v>
      </c>
      <c r="P12" s="1">
        <v>0</v>
      </c>
      <c r="Q12" s="1">
        <v>0</v>
      </c>
    </row>
    <row r="13" spans="1:21">
      <c r="A13" s="1" t="s">
        <v>27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1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3</v>
      </c>
      <c r="N13" s="18">
        <v>3</v>
      </c>
      <c r="O13" s="1">
        <v>0</v>
      </c>
      <c r="P13" s="1">
        <v>0</v>
      </c>
      <c r="Q13" s="1">
        <v>0</v>
      </c>
      <c r="R13" s="1">
        <v>0</v>
      </c>
    </row>
    <row r="14" spans="1:21" s="2" customFormat="1" ht="21">
      <c r="A14" s="17" t="s">
        <v>28</v>
      </c>
      <c r="B14" s="20">
        <f>SUM(B4:B13)</f>
        <v>10</v>
      </c>
      <c r="C14" s="20">
        <f t="shared" ref="C14:L14" si="0">SUM(C4:C13)</f>
        <v>11</v>
      </c>
      <c r="D14" s="20">
        <f t="shared" si="0"/>
        <v>10</v>
      </c>
      <c r="E14" s="20">
        <f t="shared" si="0"/>
        <v>52</v>
      </c>
      <c r="F14" s="20">
        <f t="shared" si="0"/>
        <v>1</v>
      </c>
      <c r="G14" s="20">
        <f t="shared" si="0"/>
        <v>25</v>
      </c>
      <c r="H14" s="20">
        <f t="shared" si="0"/>
        <v>13</v>
      </c>
      <c r="I14" s="20">
        <f t="shared" si="0"/>
        <v>7</v>
      </c>
      <c r="J14" s="20">
        <f t="shared" si="0"/>
        <v>40</v>
      </c>
      <c r="K14" s="20">
        <f t="shared" si="0"/>
        <v>49</v>
      </c>
      <c r="L14" s="20">
        <f t="shared" si="0"/>
        <v>85</v>
      </c>
      <c r="M14" s="20"/>
      <c r="N14" s="20"/>
      <c r="O14" s="21">
        <f>SUM(O4:O13)</f>
        <v>18</v>
      </c>
      <c r="P14" s="21">
        <f t="shared" ref="P14:R14" si="1">SUM(P4:P13)</f>
        <v>10</v>
      </c>
      <c r="Q14" s="21">
        <f t="shared" si="1"/>
        <v>13</v>
      </c>
      <c r="R14" s="21">
        <f t="shared" si="1"/>
        <v>3</v>
      </c>
    </row>
    <row r="16" spans="1:21" ht="21">
      <c r="D16" s="39" t="s">
        <v>64</v>
      </c>
      <c r="E16" s="39"/>
      <c r="F16" s="39"/>
      <c r="G16" s="39"/>
      <c r="H16" s="16">
        <v>4</v>
      </c>
    </row>
    <row r="17" spans="4:8" ht="21">
      <c r="D17" s="39" t="s">
        <v>65</v>
      </c>
      <c r="E17" s="39"/>
      <c r="F17" s="39"/>
      <c r="G17" s="39"/>
      <c r="H17" s="16">
        <v>4.9000000000000004</v>
      </c>
    </row>
    <row r="18" spans="4:8" ht="21">
      <c r="D18" s="39" t="s">
        <v>66</v>
      </c>
      <c r="E18" s="39"/>
      <c r="F18" s="39"/>
      <c r="G18" s="39"/>
      <c r="H18" s="16">
        <v>8.5</v>
      </c>
    </row>
  </sheetData>
  <sheetProtection algorithmName="SHA-512" hashValue="kwVr+sqto21Db4ZGt4cZDr13J8i0BbJkjKxH00MNYIfiRR41PKfbiwvPlIy74QMizVeSEdrq/qTEUwqFQnDjJg==" saltValue="4xuDm+AuTE6eZOBQaZBuvw==" spinCount="100000" sheet="1" objects="1" scenarios="1" selectLockedCells="1" sort="0" selectUnlockedCells="1"/>
  <mergeCells count="12">
    <mergeCell ref="O2:R2"/>
    <mergeCell ref="D18:G18"/>
    <mergeCell ref="M2:N2"/>
    <mergeCell ref="D16:G16"/>
    <mergeCell ref="D17:G17"/>
    <mergeCell ref="A1:K1"/>
    <mergeCell ref="A2:A3"/>
    <mergeCell ref="B2:D2"/>
    <mergeCell ref="E2:E3"/>
    <mergeCell ref="F2:F3"/>
    <mergeCell ref="G2:I2"/>
    <mergeCell ref="J2:L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rightToLeft="1" topLeftCell="B1" workbookViewId="0">
      <selection sqref="A1:K1"/>
    </sheetView>
  </sheetViews>
  <sheetFormatPr defaultRowHeight="15"/>
  <cols>
    <col min="1" max="1" width="24.7109375" customWidth="1"/>
    <col min="2" max="2" width="13.28515625" customWidth="1"/>
    <col min="3" max="3" width="12.28515625" customWidth="1"/>
    <col min="4" max="4" width="14.28515625" customWidth="1"/>
    <col min="5" max="5" width="13.42578125" customWidth="1"/>
    <col min="6" max="6" width="13.28515625" customWidth="1"/>
    <col min="7" max="7" width="12" customWidth="1"/>
    <col min="12" max="12" width="11.140625" customWidth="1"/>
    <col min="13" max="13" width="13.7109375" customWidth="1"/>
    <col min="14" max="14" width="13.140625" customWidth="1"/>
  </cols>
  <sheetData>
    <row r="1" spans="1:18" ht="30">
      <c r="A1" s="32" t="s">
        <v>73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"/>
      <c r="M1" s="1"/>
      <c r="N1" s="1"/>
    </row>
    <row r="2" spans="1:18" ht="21">
      <c r="A2" s="33" t="s">
        <v>0</v>
      </c>
      <c r="B2" s="34" t="s">
        <v>1</v>
      </c>
      <c r="C2" s="34"/>
      <c r="D2" s="34"/>
      <c r="E2" s="35" t="s">
        <v>2</v>
      </c>
      <c r="F2" s="36" t="s">
        <v>3</v>
      </c>
      <c r="G2" s="37" t="s">
        <v>4</v>
      </c>
      <c r="H2" s="37"/>
      <c r="I2" s="37"/>
      <c r="J2" s="38" t="s">
        <v>5</v>
      </c>
      <c r="K2" s="38"/>
      <c r="L2" s="38"/>
      <c r="M2" s="40" t="s">
        <v>6</v>
      </c>
      <c r="N2" s="40"/>
      <c r="O2" s="34" t="s">
        <v>67</v>
      </c>
      <c r="P2" s="34"/>
      <c r="Q2" s="34"/>
      <c r="R2" s="34"/>
    </row>
    <row r="3" spans="1:18" ht="18.75">
      <c r="A3" s="33"/>
      <c r="B3" s="1" t="s">
        <v>7</v>
      </c>
      <c r="C3" s="1" t="s">
        <v>8</v>
      </c>
      <c r="D3" s="1" t="s">
        <v>9</v>
      </c>
      <c r="E3" s="35"/>
      <c r="F3" s="36"/>
      <c r="G3" s="1" t="s">
        <v>10</v>
      </c>
      <c r="H3" s="1" t="s">
        <v>11</v>
      </c>
      <c r="I3" s="1" t="s">
        <v>12</v>
      </c>
      <c r="J3" s="15" t="s">
        <v>13</v>
      </c>
      <c r="K3" s="15" t="s">
        <v>14</v>
      </c>
      <c r="L3" s="15" t="s">
        <v>15</v>
      </c>
      <c r="M3" s="15" t="s">
        <v>16</v>
      </c>
      <c r="N3" s="15" t="s">
        <v>17</v>
      </c>
      <c r="O3" s="14" t="s">
        <v>68</v>
      </c>
      <c r="P3" s="14" t="s">
        <v>69</v>
      </c>
      <c r="Q3" s="14" t="s">
        <v>70</v>
      </c>
      <c r="R3" s="14" t="s">
        <v>71</v>
      </c>
    </row>
    <row r="4" spans="1:18" ht="18.75">
      <c r="A4" s="1" t="s">
        <v>29</v>
      </c>
      <c r="B4" s="23">
        <v>2</v>
      </c>
      <c r="C4" s="23">
        <v>2</v>
      </c>
      <c r="D4" s="23">
        <v>4</v>
      </c>
      <c r="E4" s="18">
        <v>2</v>
      </c>
      <c r="F4" s="18">
        <v>0</v>
      </c>
      <c r="G4" s="18">
        <v>4</v>
      </c>
      <c r="H4" s="18">
        <v>0</v>
      </c>
      <c r="I4" s="18">
        <v>3</v>
      </c>
      <c r="J4" s="18">
        <v>1</v>
      </c>
      <c r="K4" s="18">
        <v>0</v>
      </c>
      <c r="L4" s="18">
        <v>1</v>
      </c>
      <c r="M4" s="18">
        <v>0</v>
      </c>
      <c r="N4" s="18">
        <v>1</v>
      </c>
      <c r="O4" s="18">
        <v>0</v>
      </c>
      <c r="P4" s="18">
        <v>0</v>
      </c>
      <c r="Q4" s="18">
        <v>0</v>
      </c>
      <c r="R4" s="18">
        <v>0</v>
      </c>
    </row>
    <row r="5" spans="1:18" ht="18.75">
      <c r="A5" s="1" t="s">
        <v>30</v>
      </c>
      <c r="B5" s="23">
        <v>1</v>
      </c>
      <c r="C5" s="23">
        <v>1</v>
      </c>
      <c r="D5" s="23">
        <v>0</v>
      </c>
      <c r="E5" s="18">
        <v>13</v>
      </c>
      <c r="F5" s="18">
        <v>0</v>
      </c>
      <c r="G5" s="18">
        <v>3</v>
      </c>
      <c r="H5" s="18">
        <v>1</v>
      </c>
      <c r="I5" s="18">
        <v>1</v>
      </c>
      <c r="J5" s="18">
        <v>3</v>
      </c>
      <c r="K5" s="18">
        <v>5</v>
      </c>
      <c r="L5" s="18">
        <v>8</v>
      </c>
      <c r="M5" s="18">
        <v>1</v>
      </c>
      <c r="N5" s="18">
        <v>5</v>
      </c>
      <c r="O5" s="18">
        <v>4</v>
      </c>
      <c r="P5" s="18">
        <v>0</v>
      </c>
      <c r="Q5" s="18">
        <v>1</v>
      </c>
      <c r="R5" s="18">
        <v>0</v>
      </c>
    </row>
    <row r="6" spans="1:18" ht="18.75">
      <c r="A6" s="1" t="s">
        <v>31</v>
      </c>
      <c r="B6" s="23">
        <v>2</v>
      </c>
      <c r="C6" s="23">
        <v>1</v>
      </c>
      <c r="D6" s="23">
        <v>2</v>
      </c>
      <c r="E6" s="18">
        <v>8</v>
      </c>
      <c r="F6" s="18">
        <v>0</v>
      </c>
      <c r="G6" s="18">
        <v>3</v>
      </c>
      <c r="H6" s="18">
        <v>1</v>
      </c>
      <c r="I6" s="18">
        <v>0</v>
      </c>
      <c r="J6" s="18">
        <v>0</v>
      </c>
      <c r="K6" s="18">
        <v>0</v>
      </c>
      <c r="L6" s="18">
        <v>1</v>
      </c>
      <c r="M6" s="18">
        <v>4</v>
      </c>
      <c r="N6" s="18">
        <v>5</v>
      </c>
      <c r="O6" s="18">
        <v>0</v>
      </c>
      <c r="P6" s="18">
        <v>0</v>
      </c>
      <c r="Q6" s="18">
        <v>0</v>
      </c>
      <c r="R6" s="18">
        <v>0</v>
      </c>
    </row>
    <row r="7" spans="1:18" ht="18.75">
      <c r="A7" s="1" t="s">
        <v>32</v>
      </c>
      <c r="B7" s="23">
        <v>5</v>
      </c>
      <c r="C7" s="23">
        <v>2</v>
      </c>
      <c r="D7" s="23">
        <v>4</v>
      </c>
      <c r="E7" s="18">
        <v>7</v>
      </c>
      <c r="F7" s="18">
        <v>0</v>
      </c>
      <c r="G7" s="18">
        <v>4</v>
      </c>
      <c r="H7" s="18">
        <v>0</v>
      </c>
      <c r="I7" s="18">
        <v>0</v>
      </c>
      <c r="J7" s="18">
        <v>0</v>
      </c>
      <c r="K7" s="18">
        <v>1</v>
      </c>
      <c r="L7" s="18">
        <v>1</v>
      </c>
      <c r="M7" s="18">
        <v>6</v>
      </c>
      <c r="N7" s="18">
        <v>6</v>
      </c>
      <c r="O7" s="18">
        <v>0</v>
      </c>
      <c r="P7" s="18">
        <v>1</v>
      </c>
      <c r="Q7" s="18">
        <v>0</v>
      </c>
      <c r="R7" s="18">
        <v>0</v>
      </c>
    </row>
    <row r="8" spans="1:18" ht="18.75">
      <c r="A8" s="1" t="s">
        <v>33</v>
      </c>
      <c r="B8" s="23">
        <v>1</v>
      </c>
      <c r="C8" s="23">
        <v>1</v>
      </c>
      <c r="D8" s="23">
        <v>1</v>
      </c>
      <c r="E8" s="18">
        <v>4</v>
      </c>
      <c r="F8" s="18">
        <v>0</v>
      </c>
      <c r="G8" s="18">
        <v>2</v>
      </c>
      <c r="H8" s="18">
        <v>2</v>
      </c>
      <c r="I8" s="18">
        <v>0</v>
      </c>
      <c r="J8" s="18">
        <v>0</v>
      </c>
      <c r="K8" s="18">
        <v>0</v>
      </c>
      <c r="L8" s="18">
        <v>0</v>
      </c>
      <c r="M8" s="18">
        <v>3</v>
      </c>
      <c r="N8" s="18">
        <v>3</v>
      </c>
      <c r="O8" s="18">
        <v>0</v>
      </c>
      <c r="P8" s="18">
        <v>0</v>
      </c>
      <c r="Q8" s="18">
        <v>0</v>
      </c>
      <c r="R8" s="18">
        <v>0</v>
      </c>
    </row>
    <row r="9" spans="1:18" ht="18.75">
      <c r="A9" s="1" t="s">
        <v>34</v>
      </c>
      <c r="B9" s="23">
        <v>1</v>
      </c>
      <c r="C9" s="23">
        <v>0</v>
      </c>
      <c r="D9" s="23">
        <v>1</v>
      </c>
      <c r="E9" s="18">
        <v>6</v>
      </c>
      <c r="F9" s="18">
        <v>0</v>
      </c>
      <c r="G9" s="18">
        <v>2</v>
      </c>
      <c r="H9" s="18">
        <v>2</v>
      </c>
      <c r="I9" s="18">
        <v>0</v>
      </c>
      <c r="J9" s="18">
        <v>4</v>
      </c>
      <c r="K9" s="18">
        <v>6</v>
      </c>
      <c r="L9" s="18">
        <v>7</v>
      </c>
      <c r="M9" s="18">
        <v>1</v>
      </c>
      <c r="N9" s="18">
        <v>5</v>
      </c>
      <c r="O9" s="18">
        <v>5</v>
      </c>
      <c r="P9" s="18">
        <v>0</v>
      </c>
      <c r="Q9" s="18">
        <v>1</v>
      </c>
      <c r="R9" s="18">
        <v>0</v>
      </c>
    </row>
    <row r="10" spans="1:18" ht="18.75">
      <c r="A10" s="1" t="s">
        <v>35</v>
      </c>
      <c r="B10" s="23">
        <v>1</v>
      </c>
      <c r="C10" s="23">
        <v>0</v>
      </c>
      <c r="D10" s="23">
        <v>1</v>
      </c>
      <c r="E10" s="18">
        <v>0</v>
      </c>
      <c r="F10" s="18">
        <v>0</v>
      </c>
      <c r="G10" s="18">
        <v>2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2</v>
      </c>
      <c r="O10" s="18">
        <v>0</v>
      </c>
      <c r="P10" s="18">
        <v>0</v>
      </c>
      <c r="Q10" s="18">
        <v>0</v>
      </c>
      <c r="R10" s="18">
        <v>0</v>
      </c>
    </row>
    <row r="11" spans="1:18" ht="21">
      <c r="A11" s="25" t="s">
        <v>28</v>
      </c>
      <c r="B11" s="20">
        <f>SUM(B4:B10)</f>
        <v>13</v>
      </c>
      <c r="C11" s="20">
        <f t="shared" ref="C11:L11" si="0">SUM(C4:C10)</f>
        <v>7</v>
      </c>
      <c r="D11" s="20">
        <f t="shared" si="0"/>
        <v>13</v>
      </c>
      <c r="E11" s="20">
        <f t="shared" si="0"/>
        <v>40</v>
      </c>
      <c r="F11" s="20">
        <f t="shared" si="0"/>
        <v>0</v>
      </c>
      <c r="G11" s="20">
        <f t="shared" si="0"/>
        <v>20</v>
      </c>
      <c r="H11" s="20">
        <f t="shared" si="0"/>
        <v>6</v>
      </c>
      <c r="I11" s="20">
        <f t="shared" si="0"/>
        <v>4</v>
      </c>
      <c r="J11" s="20">
        <f t="shared" si="0"/>
        <v>8</v>
      </c>
      <c r="K11" s="20">
        <f t="shared" si="0"/>
        <v>12</v>
      </c>
      <c r="L11" s="20">
        <f t="shared" si="0"/>
        <v>18</v>
      </c>
      <c r="M11" s="17"/>
      <c r="N11" s="17"/>
      <c r="O11" s="20">
        <v>9</v>
      </c>
      <c r="P11" s="20">
        <f>SUM(P4:P10)</f>
        <v>1</v>
      </c>
      <c r="Q11" s="20">
        <f t="shared" ref="Q11:R11" si="1">SUM(Q4:Q10)</f>
        <v>2</v>
      </c>
      <c r="R11" s="20">
        <f t="shared" si="1"/>
        <v>0</v>
      </c>
    </row>
    <row r="13" spans="1:18" ht="21">
      <c r="D13" s="39" t="s">
        <v>64</v>
      </c>
      <c r="E13" s="39"/>
      <c r="F13" s="39"/>
      <c r="G13" s="39"/>
      <c r="H13" s="22">
        <v>1.1399999999999999</v>
      </c>
    </row>
    <row r="14" spans="1:18" ht="21">
      <c r="D14" s="39" t="s">
        <v>65</v>
      </c>
      <c r="E14" s="39"/>
      <c r="F14" s="39"/>
      <c r="G14" s="39"/>
      <c r="H14" s="16">
        <v>1.71</v>
      </c>
    </row>
    <row r="15" spans="1:18" ht="21">
      <c r="D15" s="39" t="s">
        <v>66</v>
      </c>
      <c r="E15" s="39"/>
      <c r="F15" s="39"/>
      <c r="G15" s="39"/>
      <c r="H15" s="16">
        <v>2.57</v>
      </c>
    </row>
  </sheetData>
  <sheetProtection algorithmName="SHA-512" hashValue="PvqouBmi5Yhi/UDkMiTXs/rGTEv4PVbpaJDEAC1BXztFfEHXb489whn4LWOR21R1mT/xvkm1fMpS0jmDICbPLQ==" saltValue="AT+X0QMoTCUahYwcAneTMw==" spinCount="100000" sheet="1" objects="1" scenarios="1" selectLockedCells="1" sort="0" selectUnlockedCells="1"/>
  <mergeCells count="12">
    <mergeCell ref="A1:K1"/>
    <mergeCell ref="A2:A3"/>
    <mergeCell ref="B2:D2"/>
    <mergeCell ref="E2:E3"/>
    <mergeCell ref="F2:F3"/>
    <mergeCell ref="G2:I2"/>
    <mergeCell ref="J2:L2"/>
    <mergeCell ref="O2:R2"/>
    <mergeCell ref="D13:G13"/>
    <mergeCell ref="D14:G14"/>
    <mergeCell ref="D15:G15"/>
    <mergeCell ref="M2:N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rightToLeft="1" workbookViewId="0">
      <selection activeCell="G16" sqref="G16"/>
    </sheetView>
  </sheetViews>
  <sheetFormatPr defaultRowHeight="15"/>
  <cols>
    <col min="1" max="1" width="26.7109375" customWidth="1"/>
    <col min="2" max="2" width="11.85546875" customWidth="1"/>
    <col min="3" max="3" width="14" customWidth="1"/>
    <col min="4" max="4" width="15.5703125" customWidth="1"/>
    <col min="5" max="5" width="16.5703125" customWidth="1"/>
    <col min="6" max="6" width="13.42578125" customWidth="1"/>
    <col min="12" max="12" width="12.85546875" customWidth="1"/>
    <col min="13" max="13" width="12" customWidth="1"/>
    <col min="14" max="14" width="15.28515625" customWidth="1"/>
  </cols>
  <sheetData>
    <row r="1" spans="1:18" ht="30">
      <c r="A1" s="32" t="s">
        <v>74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"/>
      <c r="M1" s="1"/>
      <c r="N1" s="1"/>
    </row>
    <row r="2" spans="1:18" ht="21">
      <c r="A2" s="33" t="s">
        <v>0</v>
      </c>
      <c r="B2" s="34" t="s">
        <v>1</v>
      </c>
      <c r="C2" s="34"/>
      <c r="D2" s="34"/>
      <c r="E2" s="35" t="s">
        <v>2</v>
      </c>
      <c r="F2" s="36" t="s">
        <v>3</v>
      </c>
      <c r="G2" s="37" t="s">
        <v>4</v>
      </c>
      <c r="H2" s="37"/>
      <c r="I2" s="37"/>
      <c r="J2" s="38" t="s">
        <v>5</v>
      </c>
      <c r="K2" s="38"/>
      <c r="L2" s="38"/>
      <c r="M2" s="40" t="s">
        <v>6</v>
      </c>
      <c r="N2" s="40"/>
      <c r="O2" s="34" t="s">
        <v>67</v>
      </c>
      <c r="P2" s="34"/>
      <c r="Q2" s="34"/>
      <c r="R2" s="34"/>
    </row>
    <row r="3" spans="1:18" ht="18.75">
      <c r="A3" s="33"/>
      <c r="B3" s="1" t="s">
        <v>7</v>
      </c>
      <c r="C3" s="1" t="s">
        <v>8</v>
      </c>
      <c r="D3" s="1" t="s">
        <v>9</v>
      </c>
      <c r="E3" s="35"/>
      <c r="F3" s="36"/>
      <c r="G3" s="1" t="s">
        <v>10</v>
      </c>
      <c r="H3" s="1" t="s">
        <v>11</v>
      </c>
      <c r="I3" s="1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14" t="s">
        <v>68</v>
      </c>
      <c r="P3" s="14" t="s">
        <v>69</v>
      </c>
      <c r="Q3" s="14" t="s">
        <v>70</v>
      </c>
      <c r="R3" s="14" t="s">
        <v>71</v>
      </c>
    </row>
    <row r="4" spans="1:18" ht="18.75">
      <c r="A4" s="1" t="s">
        <v>36</v>
      </c>
      <c r="B4" s="4">
        <v>0</v>
      </c>
      <c r="C4" s="4">
        <v>1</v>
      </c>
      <c r="D4" s="4">
        <v>0</v>
      </c>
      <c r="E4" s="4">
        <v>8</v>
      </c>
      <c r="F4" s="4">
        <v>0</v>
      </c>
      <c r="G4" s="4">
        <v>1</v>
      </c>
      <c r="H4" s="4">
        <v>0</v>
      </c>
      <c r="I4" s="4">
        <v>2</v>
      </c>
      <c r="J4" s="4">
        <v>2</v>
      </c>
      <c r="K4" s="4">
        <v>4</v>
      </c>
      <c r="L4" s="4">
        <v>7</v>
      </c>
      <c r="M4" s="4">
        <v>2</v>
      </c>
      <c r="N4" s="4">
        <v>4</v>
      </c>
      <c r="O4" s="4">
        <v>0</v>
      </c>
      <c r="P4" s="4">
        <v>2</v>
      </c>
      <c r="Q4" s="4">
        <v>1</v>
      </c>
      <c r="R4" s="4">
        <v>1</v>
      </c>
    </row>
    <row r="5" spans="1:18" ht="18.75">
      <c r="A5" s="1" t="s">
        <v>37</v>
      </c>
      <c r="B5" s="4">
        <v>2</v>
      </c>
      <c r="C5" s="4">
        <v>2</v>
      </c>
      <c r="D5" s="4">
        <v>2</v>
      </c>
      <c r="E5" s="4">
        <v>0</v>
      </c>
      <c r="F5" s="4">
        <v>0</v>
      </c>
      <c r="G5" s="4">
        <v>4</v>
      </c>
      <c r="H5" s="4">
        <v>1</v>
      </c>
      <c r="I5" s="4">
        <v>0</v>
      </c>
      <c r="J5" s="4">
        <v>1</v>
      </c>
      <c r="K5" s="4">
        <v>0</v>
      </c>
      <c r="L5" s="4">
        <v>1</v>
      </c>
      <c r="M5" s="4">
        <v>0</v>
      </c>
      <c r="N5" s="4">
        <v>2</v>
      </c>
      <c r="O5" s="4">
        <v>0</v>
      </c>
      <c r="P5" s="4">
        <v>0</v>
      </c>
      <c r="Q5" s="4">
        <v>0</v>
      </c>
      <c r="R5" s="4">
        <v>0</v>
      </c>
    </row>
    <row r="6" spans="1:18" ht="18.75">
      <c r="A6" s="1" t="s">
        <v>38</v>
      </c>
      <c r="B6" s="4">
        <v>3</v>
      </c>
      <c r="C6" s="4">
        <v>1</v>
      </c>
      <c r="D6" s="4">
        <v>3</v>
      </c>
      <c r="E6" s="18">
        <v>5</v>
      </c>
      <c r="F6" s="4">
        <v>1</v>
      </c>
      <c r="G6" s="4">
        <v>4</v>
      </c>
      <c r="H6" s="4">
        <v>0</v>
      </c>
      <c r="I6" s="4">
        <v>3</v>
      </c>
      <c r="J6" s="4">
        <v>3</v>
      </c>
      <c r="K6" s="4">
        <v>2</v>
      </c>
      <c r="L6" s="4">
        <v>4</v>
      </c>
      <c r="M6" s="4">
        <v>4</v>
      </c>
      <c r="N6" s="4">
        <v>4</v>
      </c>
      <c r="O6" s="4">
        <v>0</v>
      </c>
      <c r="P6" s="4">
        <v>0</v>
      </c>
      <c r="Q6" s="4">
        <v>2</v>
      </c>
      <c r="R6" s="4">
        <v>0</v>
      </c>
    </row>
    <row r="7" spans="1:18" ht="21">
      <c r="A7" s="21" t="s">
        <v>28</v>
      </c>
      <c r="B7" s="17">
        <f>SUM(B4:B6)</f>
        <v>5</v>
      </c>
      <c r="C7" s="17">
        <f t="shared" ref="C7:L7" si="0">SUM(C4:C6)</f>
        <v>4</v>
      </c>
      <c r="D7" s="17">
        <f t="shared" si="0"/>
        <v>5</v>
      </c>
      <c r="E7" s="17">
        <f t="shared" si="0"/>
        <v>13</v>
      </c>
      <c r="F7" s="17">
        <f t="shared" si="0"/>
        <v>1</v>
      </c>
      <c r="G7" s="17">
        <f t="shared" si="0"/>
        <v>9</v>
      </c>
      <c r="H7" s="17">
        <f t="shared" si="0"/>
        <v>1</v>
      </c>
      <c r="I7" s="17">
        <f t="shared" si="0"/>
        <v>5</v>
      </c>
      <c r="J7" s="17">
        <f t="shared" si="0"/>
        <v>6</v>
      </c>
      <c r="K7" s="17">
        <f t="shared" si="0"/>
        <v>6</v>
      </c>
      <c r="L7" s="17">
        <f t="shared" si="0"/>
        <v>12</v>
      </c>
      <c r="M7" s="17"/>
      <c r="N7" s="17"/>
      <c r="O7" s="17">
        <v>0</v>
      </c>
      <c r="P7" s="17">
        <v>2</v>
      </c>
      <c r="Q7" s="17">
        <v>3</v>
      </c>
      <c r="R7" s="17">
        <v>1</v>
      </c>
    </row>
    <row r="9" spans="1:18" ht="21">
      <c r="D9" s="39" t="s">
        <v>64</v>
      </c>
      <c r="E9" s="39"/>
      <c r="F9" s="39"/>
      <c r="G9" s="39"/>
      <c r="H9" s="16">
        <v>2</v>
      </c>
    </row>
    <row r="10" spans="1:18" ht="21">
      <c r="D10" s="39" t="s">
        <v>65</v>
      </c>
      <c r="E10" s="39"/>
      <c r="F10" s="39"/>
      <c r="G10" s="39"/>
      <c r="H10" s="16">
        <v>2</v>
      </c>
    </row>
    <row r="11" spans="1:18" ht="21">
      <c r="D11" s="39" t="s">
        <v>66</v>
      </c>
      <c r="E11" s="39"/>
      <c r="F11" s="39"/>
      <c r="G11" s="39"/>
      <c r="H11" s="16">
        <v>4</v>
      </c>
    </row>
  </sheetData>
  <sheetProtection algorithmName="SHA-512" hashValue="0z5uy6/sW54qXrPMpi3+pEZLtL4ZEgo0fZB98KCh4Zj80Ehanc1ivdRvClUioGAUKgwWBVSmsKA6gD01aAv3dw==" saltValue="aHn1aOYO3Y9DlZvkmxS4Kg==" spinCount="100000" sheet="1" objects="1" scenarios="1" selectLockedCells="1" sort="0" selectUnlockedCells="1"/>
  <mergeCells count="12">
    <mergeCell ref="A1:K1"/>
    <mergeCell ref="A2:A3"/>
    <mergeCell ref="B2:D2"/>
    <mergeCell ref="E2:E3"/>
    <mergeCell ref="F2:F3"/>
    <mergeCell ref="G2:I2"/>
    <mergeCell ref="J2:L2"/>
    <mergeCell ref="O2:R2"/>
    <mergeCell ref="D11:G11"/>
    <mergeCell ref="M2:N2"/>
    <mergeCell ref="D9:G9"/>
    <mergeCell ref="D10:G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rightToLeft="1" topLeftCell="B1" workbookViewId="0">
      <selection sqref="A1:K1"/>
    </sheetView>
  </sheetViews>
  <sheetFormatPr defaultRowHeight="15"/>
  <cols>
    <col min="1" max="1" width="26.28515625" customWidth="1"/>
    <col min="2" max="2" width="16" customWidth="1"/>
    <col min="3" max="3" width="14.28515625" customWidth="1"/>
    <col min="4" max="4" width="13.85546875" customWidth="1"/>
    <col min="5" max="6" width="14.28515625" customWidth="1"/>
    <col min="12" max="12" width="14.28515625" customWidth="1"/>
    <col min="13" max="13" width="11.140625" customWidth="1"/>
    <col min="14" max="14" width="16.7109375" customWidth="1"/>
  </cols>
  <sheetData>
    <row r="1" spans="1:18" ht="30">
      <c r="A1" s="32" t="s">
        <v>75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"/>
      <c r="M1" s="1"/>
      <c r="N1" s="1"/>
    </row>
    <row r="2" spans="1:18" ht="21">
      <c r="A2" s="33" t="s">
        <v>0</v>
      </c>
      <c r="B2" s="34" t="s">
        <v>1</v>
      </c>
      <c r="C2" s="34"/>
      <c r="D2" s="34"/>
      <c r="E2" s="35" t="s">
        <v>2</v>
      </c>
      <c r="F2" s="36" t="s">
        <v>3</v>
      </c>
      <c r="G2" s="37" t="s">
        <v>4</v>
      </c>
      <c r="H2" s="37"/>
      <c r="I2" s="37"/>
      <c r="J2" s="38" t="s">
        <v>5</v>
      </c>
      <c r="K2" s="38"/>
      <c r="L2" s="38"/>
      <c r="M2" s="40" t="s">
        <v>6</v>
      </c>
      <c r="N2" s="40"/>
      <c r="O2" s="34" t="s">
        <v>67</v>
      </c>
      <c r="P2" s="34"/>
      <c r="Q2" s="34"/>
      <c r="R2" s="34"/>
    </row>
    <row r="3" spans="1:18" ht="18.75">
      <c r="A3" s="33"/>
      <c r="B3" s="4" t="s">
        <v>7</v>
      </c>
      <c r="C3" s="4" t="s">
        <v>8</v>
      </c>
      <c r="D3" s="4" t="s">
        <v>9</v>
      </c>
      <c r="E3" s="35"/>
      <c r="F3" s="36"/>
      <c r="G3" s="4" t="s">
        <v>10</v>
      </c>
      <c r="H3" s="4" t="s">
        <v>11</v>
      </c>
      <c r="I3" s="4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14" t="s">
        <v>68</v>
      </c>
      <c r="P3" s="14" t="s">
        <v>69</v>
      </c>
      <c r="Q3" s="14" t="s">
        <v>70</v>
      </c>
      <c r="R3" s="14" t="s">
        <v>71</v>
      </c>
    </row>
    <row r="4" spans="1:18" ht="18.75">
      <c r="A4" s="1" t="s">
        <v>39</v>
      </c>
      <c r="B4" s="18">
        <v>1</v>
      </c>
      <c r="C4" s="18">
        <v>1</v>
      </c>
      <c r="D4" s="18">
        <v>1</v>
      </c>
      <c r="E4" s="18">
        <v>13</v>
      </c>
      <c r="F4" s="18">
        <v>0</v>
      </c>
      <c r="G4" s="18">
        <v>1</v>
      </c>
      <c r="H4" s="18">
        <v>1</v>
      </c>
      <c r="I4" s="18">
        <v>3</v>
      </c>
      <c r="J4" s="18">
        <v>5</v>
      </c>
      <c r="K4" s="18">
        <v>4</v>
      </c>
      <c r="L4" s="18">
        <v>13</v>
      </c>
      <c r="M4" s="18">
        <v>2</v>
      </c>
      <c r="N4" s="18">
        <v>2</v>
      </c>
      <c r="O4" s="18">
        <v>2</v>
      </c>
      <c r="P4" s="18">
        <v>0</v>
      </c>
      <c r="Q4" s="18">
        <v>1</v>
      </c>
      <c r="R4" s="18">
        <v>1</v>
      </c>
    </row>
    <row r="5" spans="1:18" ht="18.75">
      <c r="A5" s="1" t="s">
        <v>40</v>
      </c>
      <c r="B5" s="18">
        <v>1</v>
      </c>
      <c r="C5" s="18">
        <v>1</v>
      </c>
      <c r="D5" s="18">
        <v>1</v>
      </c>
      <c r="E5" s="18">
        <v>1</v>
      </c>
      <c r="F5" s="18">
        <v>0</v>
      </c>
      <c r="G5" s="18">
        <v>3</v>
      </c>
      <c r="H5" s="18">
        <v>1</v>
      </c>
      <c r="I5" s="18">
        <v>0</v>
      </c>
      <c r="J5" s="18">
        <v>0</v>
      </c>
      <c r="K5" s="18">
        <v>2</v>
      </c>
      <c r="L5" s="18">
        <v>3</v>
      </c>
      <c r="M5" s="18">
        <v>1</v>
      </c>
      <c r="N5" s="18">
        <v>1</v>
      </c>
      <c r="O5" s="18">
        <v>0</v>
      </c>
      <c r="P5" s="18">
        <v>1</v>
      </c>
      <c r="Q5" s="18">
        <v>1</v>
      </c>
      <c r="R5" s="18">
        <v>0</v>
      </c>
    </row>
    <row r="6" spans="1:18" ht="18.75">
      <c r="A6" s="1" t="s">
        <v>41</v>
      </c>
      <c r="B6" s="18">
        <v>0</v>
      </c>
      <c r="C6" s="18">
        <v>0</v>
      </c>
      <c r="D6" s="18">
        <v>0</v>
      </c>
      <c r="E6" s="18">
        <v>3</v>
      </c>
      <c r="F6" s="18">
        <v>0</v>
      </c>
      <c r="G6" s="18">
        <v>0</v>
      </c>
      <c r="H6" s="18">
        <v>2</v>
      </c>
      <c r="I6" s="18">
        <v>0</v>
      </c>
      <c r="J6" s="18">
        <v>0</v>
      </c>
      <c r="K6" s="18">
        <v>0</v>
      </c>
      <c r="L6" s="18">
        <v>1</v>
      </c>
      <c r="M6" s="18">
        <v>1</v>
      </c>
      <c r="N6" s="18">
        <v>3</v>
      </c>
      <c r="O6" s="18">
        <v>0</v>
      </c>
      <c r="P6" s="18">
        <v>0</v>
      </c>
      <c r="Q6" s="18">
        <v>0</v>
      </c>
      <c r="R6" s="18">
        <v>0</v>
      </c>
    </row>
    <row r="7" spans="1:18" ht="18.75">
      <c r="A7" s="1" t="s">
        <v>42</v>
      </c>
      <c r="B7" s="18">
        <v>0</v>
      </c>
      <c r="C7" s="18">
        <v>0</v>
      </c>
      <c r="D7" s="18">
        <v>0</v>
      </c>
      <c r="E7" s="18">
        <v>7</v>
      </c>
      <c r="F7" s="18">
        <v>0</v>
      </c>
      <c r="G7" s="18">
        <v>0</v>
      </c>
      <c r="H7" s="18">
        <v>0</v>
      </c>
      <c r="I7" s="18">
        <v>0</v>
      </c>
      <c r="J7" s="18">
        <v>2</v>
      </c>
      <c r="K7" s="18">
        <v>3</v>
      </c>
      <c r="L7" s="18">
        <v>3</v>
      </c>
      <c r="M7" s="18">
        <v>1</v>
      </c>
      <c r="N7" s="18">
        <v>2</v>
      </c>
      <c r="O7" s="18">
        <v>0</v>
      </c>
      <c r="P7" s="18">
        <v>1</v>
      </c>
      <c r="Q7" s="18">
        <v>1</v>
      </c>
      <c r="R7" s="18">
        <v>0</v>
      </c>
    </row>
    <row r="8" spans="1:18" ht="18.75">
      <c r="A8" s="1" t="s">
        <v>43</v>
      </c>
      <c r="B8" s="18">
        <v>0</v>
      </c>
      <c r="C8" s="18">
        <v>1</v>
      </c>
      <c r="D8" s="18">
        <v>0</v>
      </c>
      <c r="E8" s="18">
        <v>1</v>
      </c>
      <c r="F8" s="18">
        <v>0</v>
      </c>
      <c r="G8" s="18">
        <v>1</v>
      </c>
      <c r="H8" s="18">
        <v>0</v>
      </c>
      <c r="I8" s="18">
        <v>2</v>
      </c>
      <c r="J8" s="18">
        <v>2</v>
      </c>
      <c r="K8" s="18">
        <v>3</v>
      </c>
      <c r="L8" s="18">
        <v>4</v>
      </c>
      <c r="M8" s="18">
        <v>3</v>
      </c>
      <c r="N8" s="18">
        <v>4</v>
      </c>
      <c r="O8" s="18">
        <v>1</v>
      </c>
      <c r="P8" s="18">
        <v>0</v>
      </c>
      <c r="Q8" s="18">
        <v>2</v>
      </c>
      <c r="R8" s="18">
        <v>0</v>
      </c>
    </row>
    <row r="9" spans="1:18" ht="21">
      <c r="A9" s="21" t="s">
        <v>28</v>
      </c>
      <c r="B9" s="20">
        <f>SUM(B4:B8)</f>
        <v>2</v>
      </c>
      <c r="C9" s="20">
        <f t="shared" ref="C9:L9" si="0">SUM(C4:C8)</f>
        <v>3</v>
      </c>
      <c r="D9" s="20">
        <f t="shared" si="0"/>
        <v>2</v>
      </c>
      <c r="E9" s="20">
        <f t="shared" si="0"/>
        <v>25</v>
      </c>
      <c r="F9" s="20">
        <f t="shared" si="0"/>
        <v>0</v>
      </c>
      <c r="G9" s="20">
        <f t="shared" si="0"/>
        <v>5</v>
      </c>
      <c r="H9" s="20">
        <f t="shared" si="0"/>
        <v>4</v>
      </c>
      <c r="I9" s="20">
        <f t="shared" si="0"/>
        <v>5</v>
      </c>
      <c r="J9" s="20">
        <f t="shared" si="0"/>
        <v>9</v>
      </c>
      <c r="K9" s="20">
        <f t="shared" si="0"/>
        <v>12</v>
      </c>
      <c r="L9" s="20">
        <f t="shared" si="0"/>
        <v>24</v>
      </c>
      <c r="M9" s="20"/>
      <c r="N9" s="20"/>
      <c r="O9" s="20">
        <f>SUM(O4:O8)</f>
        <v>3</v>
      </c>
      <c r="P9" s="20">
        <f t="shared" ref="P9:R9" si="1">SUM(P4:P8)</f>
        <v>2</v>
      </c>
      <c r="Q9" s="20">
        <f t="shared" si="1"/>
        <v>5</v>
      </c>
      <c r="R9" s="20">
        <f t="shared" si="1"/>
        <v>1</v>
      </c>
    </row>
    <row r="10" spans="1:18"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8" ht="21">
      <c r="D11" s="39" t="s">
        <v>64</v>
      </c>
      <c r="E11" s="39"/>
      <c r="F11" s="39"/>
      <c r="G11" s="39"/>
      <c r="H11" s="22">
        <v>1.8</v>
      </c>
    </row>
    <row r="12" spans="1:18" ht="21">
      <c r="D12" s="39" t="s">
        <v>65</v>
      </c>
      <c r="E12" s="39"/>
      <c r="F12" s="39"/>
      <c r="G12" s="39"/>
      <c r="H12" s="16">
        <v>2.4</v>
      </c>
    </row>
    <row r="13" spans="1:18" ht="21">
      <c r="D13" s="39" t="s">
        <v>66</v>
      </c>
      <c r="E13" s="39"/>
      <c r="F13" s="39"/>
      <c r="G13" s="39"/>
      <c r="H13" s="22">
        <v>4.8</v>
      </c>
    </row>
  </sheetData>
  <sheetProtection algorithmName="SHA-512" hashValue="JZWF4beLx/5dB0lu0RqOXqtt1gqNKHaIfsNiWFxBSiDcQtL/2NE43xbi4C6KyU5cQUbER3RNR1mZ5XQ4V0c2gA==" saltValue="51JUw6tbNH3YtjHqgVgTlw==" spinCount="100000" sheet="1" objects="1" scenarios="1" selectLockedCells="1" sort="0" selectUnlockedCells="1"/>
  <mergeCells count="12">
    <mergeCell ref="A1:K1"/>
    <mergeCell ref="A2:A3"/>
    <mergeCell ref="B2:D2"/>
    <mergeCell ref="E2:E3"/>
    <mergeCell ref="F2:F3"/>
    <mergeCell ref="G2:I2"/>
    <mergeCell ref="J2:L2"/>
    <mergeCell ref="O2:R2"/>
    <mergeCell ref="D13:G13"/>
    <mergeCell ref="M2:N2"/>
    <mergeCell ref="D11:G11"/>
    <mergeCell ref="D12:G1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rightToLeft="1" workbookViewId="0">
      <selection activeCell="C17" sqref="C17"/>
    </sheetView>
  </sheetViews>
  <sheetFormatPr defaultColWidth="8.85546875" defaultRowHeight="18.75"/>
  <cols>
    <col min="1" max="1" width="41" style="1" customWidth="1"/>
    <col min="2" max="2" width="11.5703125" style="1" customWidth="1"/>
    <col min="3" max="3" width="13" style="1" customWidth="1"/>
    <col min="4" max="4" width="12.7109375" style="1" customWidth="1"/>
    <col min="5" max="5" width="13.28515625" style="1" customWidth="1"/>
    <col min="6" max="6" width="11.140625" style="1" customWidth="1"/>
    <col min="7" max="8" width="8.85546875" style="1"/>
    <col min="9" max="9" width="12.140625" style="1" customWidth="1"/>
    <col min="10" max="10" width="8.85546875" style="1"/>
    <col min="11" max="11" width="15.85546875" style="1" customWidth="1"/>
    <col min="12" max="12" width="12.28515625" style="1" customWidth="1"/>
    <col min="13" max="13" width="11.28515625" style="1" customWidth="1"/>
    <col min="14" max="14" width="13.7109375" style="1" customWidth="1"/>
    <col min="15" max="16384" width="8.85546875" style="1"/>
  </cols>
  <sheetData>
    <row r="1" spans="1:19" ht="30">
      <c r="A1" s="32" t="s">
        <v>76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9" ht="21">
      <c r="A2" s="33" t="s">
        <v>0</v>
      </c>
      <c r="B2" s="34" t="s">
        <v>1</v>
      </c>
      <c r="C2" s="34"/>
      <c r="D2" s="34"/>
      <c r="E2" s="35" t="s">
        <v>2</v>
      </c>
      <c r="F2" s="36" t="s">
        <v>3</v>
      </c>
      <c r="G2" s="37" t="s">
        <v>4</v>
      </c>
      <c r="H2" s="37"/>
      <c r="I2" s="37"/>
      <c r="J2" s="38" t="s">
        <v>5</v>
      </c>
      <c r="K2" s="38"/>
      <c r="L2" s="38"/>
      <c r="M2" s="34" t="s">
        <v>67</v>
      </c>
      <c r="N2" s="34"/>
      <c r="O2" s="34"/>
      <c r="P2" s="34"/>
      <c r="Q2" s="2"/>
      <c r="R2" s="2"/>
      <c r="S2" s="2"/>
    </row>
    <row r="3" spans="1:19">
      <c r="A3" s="33"/>
      <c r="B3" s="4" t="s">
        <v>7</v>
      </c>
      <c r="C3" s="4" t="s">
        <v>8</v>
      </c>
      <c r="D3" s="4" t="s">
        <v>9</v>
      </c>
      <c r="E3" s="35"/>
      <c r="F3" s="36"/>
      <c r="G3" s="4" t="s">
        <v>10</v>
      </c>
      <c r="H3" s="4" t="s">
        <v>11</v>
      </c>
      <c r="I3" s="4" t="s">
        <v>12</v>
      </c>
      <c r="J3" s="14" t="s">
        <v>13</v>
      </c>
      <c r="K3" s="14" t="s">
        <v>14</v>
      </c>
      <c r="L3" s="28" t="s">
        <v>15</v>
      </c>
      <c r="M3" s="14" t="s">
        <v>68</v>
      </c>
      <c r="N3" s="14" t="s">
        <v>69</v>
      </c>
      <c r="O3" s="14" t="s">
        <v>70</v>
      </c>
      <c r="P3" s="14" t="s">
        <v>71</v>
      </c>
    </row>
    <row r="4" spans="1:19" ht="21">
      <c r="A4" s="1" t="s">
        <v>63</v>
      </c>
      <c r="B4" s="19">
        <v>29</v>
      </c>
      <c r="C4" s="19">
        <v>25</v>
      </c>
      <c r="D4" s="19">
        <v>29</v>
      </c>
      <c r="E4" s="19">
        <v>125</v>
      </c>
      <c r="F4" s="19">
        <v>2</v>
      </c>
      <c r="G4" s="19">
        <v>69</v>
      </c>
      <c r="H4" s="19">
        <v>24</v>
      </c>
      <c r="I4" s="19">
        <v>21</v>
      </c>
      <c r="J4" s="19">
        <v>63</v>
      </c>
      <c r="K4" s="19">
        <v>78</v>
      </c>
      <c r="L4" s="19">
        <v>139</v>
      </c>
      <c r="M4" s="19">
        <v>30</v>
      </c>
      <c r="N4" s="19">
        <v>15</v>
      </c>
      <c r="O4" s="19">
        <v>23</v>
      </c>
      <c r="P4" s="19">
        <v>5</v>
      </c>
    </row>
    <row r="6" spans="1:19" ht="20.45" customHeight="1">
      <c r="B6" s="39" t="s">
        <v>64</v>
      </c>
      <c r="C6" s="39"/>
      <c r="D6" s="39"/>
      <c r="E6" s="39"/>
      <c r="F6" s="22">
        <v>2.52</v>
      </c>
    </row>
    <row r="7" spans="1:19" ht="20.45" customHeight="1">
      <c r="B7" s="39" t="s">
        <v>65</v>
      </c>
      <c r="C7" s="39"/>
      <c r="D7" s="39"/>
      <c r="E7" s="39"/>
      <c r="F7" s="22">
        <v>3.12</v>
      </c>
    </row>
    <row r="8" spans="1:19" ht="20.45" customHeight="1">
      <c r="B8" s="39" t="s">
        <v>66</v>
      </c>
      <c r="C8" s="39"/>
      <c r="D8" s="39"/>
      <c r="E8" s="39"/>
      <c r="F8" s="22">
        <v>5.56</v>
      </c>
    </row>
    <row r="10" spans="1:19" s="29" customFormat="1" ht="21"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9" ht="20.45" customHeight="1"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3" spans="1:19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</row>
  </sheetData>
  <sheetProtection algorithmName="SHA-512" hashValue="Gmpz1rdV5+9+vEVoFGF+AQDzGFIc2mSqSiDW+1AYqbogEQFZSsgOT3CrEOoj8LqvZacsg+zlLw8lhjnegar53w==" saltValue="v4qMt9a8+9aNMH3HEhvoOQ==" spinCount="100000" sheet="1" objects="1" scenarios="1" selectLockedCells="1" sort="0" selectUnlockedCells="1"/>
  <mergeCells count="12">
    <mergeCell ref="B13:N13"/>
    <mergeCell ref="A1:K1"/>
    <mergeCell ref="A2:A3"/>
    <mergeCell ref="B2:D2"/>
    <mergeCell ref="E2:E3"/>
    <mergeCell ref="F2:F3"/>
    <mergeCell ref="G2:I2"/>
    <mergeCell ref="J2:L2"/>
    <mergeCell ref="M2:P2"/>
    <mergeCell ref="B8:E8"/>
    <mergeCell ref="B7:E7"/>
    <mergeCell ref="B6:E6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rightToLeft="1" workbookViewId="0">
      <selection activeCell="F17" sqref="F17"/>
    </sheetView>
  </sheetViews>
  <sheetFormatPr defaultRowHeight="15"/>
  <cols>
    <col min="1" max="1" width="35.140625" customWidth="1"/>
    <col min="2" max="2" width="19.42578125" customWidth="1"/>
    <col min="3" max="3" width="14.42578125" customWidth="1"/>
    <col min="4" max="4" width="16.85546875" customWidth="1"/>
    <col min="5" max="5" width="16.42578125" customWidth="1"/>
    <col min="6" max="6" width="16.140625" customWidth="1"/>
    <col min="7" max="7" width="17.42578125" customWidth="1"/>
    <col min="8" max="8" width="0.28515625" customWidth="1"/>
    <col min="9" max="9" width="15.42578125" customWidth="1"/>
    <col min="10" max="10" width="17.7109375" customWidth="1"/>
    <col min="11" max="11" width="18.7109375" customWidth="1"/>
  </cols>
  <sheetData>
    <row r="1" spans="1:13" ht="31.5">
      <c r="B1" s="42" t="s">
        <v>44</v>
      </c>
      <c r="C1" s="43"/>
      <c r="D1" s="43"/>
      <c r="E1" s="43"/>
      <c r="F1" s="43"/>
      <c r="G1" s="43"/>
      <c r="H1" s="43"/>
      <c r="I1" s="43"/>
      <c r="J1" s="43"/>
    </row>
    <row r="2" spans="1:13" ht="22.5">
      <c r="B2" s="5"/>
      <c r="C2" s="6" t="s">
        <v>45</v>
      </c>
      <c r="D2" s="6"/>
      <c r="E2" s="6" t="s">
        <v>14</v>
      </c>
      <c r="F2" s="6"/>
      <c r="G2" s="44" t="s">
        <v>15</v>
      </c>
      <c r="H2" s="45"/>
      <c r="I2" s="45"/>
      <c r="J2" s="45"/>
      <c r="K2" s="45"/>
    </row>
    <row r="3" spans="1:13" ht="18">
      <c r="A3" s="7" t="s">
        <v>46</v>
      </c>
      <c r="B3" s="8" t="s">
        <v>47</v>
      </c>
      <c r="C3" s="8" t="s">
        <v>48</v>
      </c>
      <c r="D3" s="8" t="s">
        <v>49</v>
      </c>
      <c r="E3" s="8" t="s">
        <v>50</v>
      </c>
      <c r="F3" s="8" t="s">
        <v>51</v>
      </c>
      <c r="G3" s="8" t="s">
        <v>52</v>
      </c>
      <c r="H3" s="8" t="s">
        <v>53</v>
      </c>
      <c r="I3" s="8" t="s">
        <v>54</v>
      </c>
      <c r="J3" s="8" t="s">
        <v>55</v>
      </c>
      <c r="K3" s="8" t="s">
        <v>56</v>
      </c>
      <c r="L3" s="9"/>
      <c r="M3" s="9"/>
    </row>
    <row r="4" spans="1:13" ht="19.5">
      <c r="A4" s="10" t="s">
        <v>59</v>
      </c>
      <c r="B4" s="11">
        <v>25</v>
      </c>
      <c r="C4" s="11">
        <v>360</v>
      </c>
      <c r="D4" s="11">
        <v>1383</v>
      </c>
      <c r="E4" s="11">
        <f>Table2[[#This Row],[تعداد مقاله]]/Table2[[#This Row],[تعداد اعضای هیئت علمی]]</f>
        <v>14.4</v>
      </c>
      <c r="F4" s="11">
        <f>Table2[[#This Row],[تعداد استناد ]]/Table2[[#This Row],[تعداد اعضای هیئت علمی]]</f>
        <v>55.32</v>
      </c>
      <c r="G4" s="11">
        <v>1346</v>
      </c>
      <c r="H4" s="11">
        <v>5693</v>
      </c>
      <c r="I4" s="11">
        <v>117.3</v>
      </c>
      <c r="J4" s="12">
        <f>Table2[[#This Row],[تعداد مقاله ]]/Table2[[#This Row],[تعداد اعضای هیئت علمی]]</f>
        <v>53.84</v>
      </c>
      <c r="K4" s="12">
        <f>Table2[[#This Row],[ استناد به ازای مقاله]]/Table2[[#This Row],[تعداد اعضای هیئت علمی]]</f>
        <v>4.6920000000000002</v>
      </c>
    </row>
    <row r="5" spans="1:13" ht="19.5">
      <c r="A5" s="10" t="s">
        <v>62</v>
      </c>
      <c r="B5" s="11">
        <v>4</v>
      </c>
      <c r="C5" s="11">
        <v>13</v>
      </c>
      <c r="D5" s="11">
        <v>68</v>
      </c>
      <c r="E5" s="11">
        <f>Table2[[#This Row],[تعداد مقاله]]/Table2[[#This Row],[تعداد اعضای هیئت علمی]]</f>
        <v>3.25</v>
      </c>
      <c r="F5" s="11">
        <f>Table2[[#This Row],[تعداد استناد ]]/Table2[[#This Row],[تعداد اعضای هیئت علمی]]</f>
        <v>17</v>
      </c>
      <c r="G5" s="11">
        <v>48</v>
      </c>
      <c r="H5" s="11">
        <v>150</v>
      </c>
      <c r="I5" s="11">
        <v>18.28</v>
      </c>
      <c r="J5" s="11">
        <f>Table2[[#This Row],[تعداد مقاله ]]/Table2[[#This Row],[تعداد اعضای هیئت علمی]]</f>
        <v>12</v>
      </c>
      <c r="K5" s="11">
        <f>Table2[[#This Row],[ استناد به ازای مقاله]]/Table2[[#This Row],[تعداد اعضای هیئت علمی]]</f>
        <v>4.57</v>
      </c>
    </row>
    <row r="6" spans="1:13" ht="19.5">
      <c r="A6" s="10" t="s">
        <v>57</v>
      </c>
      <c r="B6" s="11">
        <v>32</v>
      </c>
      <c r="C6" s="11">
        <v>683</v>
      </c>
      <c r="D6" s="11">
        <v>2517</v>
      </c>
      <c r="E6" s="12">
        <f>Table2[[#This Row],[تعداد مقاله]]/Table2[[#This Row],[تعداد اعضای هیئت علمی]]</f>
        <v>21.34375</v>
      </c>
      <c r="F6" s="12">
        <f>Table2[[#This Row],[تعداد استناد ]]/Table2[[#This Row],[تعداد اعضای هیئت علمی]]</f>
        <v>78.65625</v>
      </c>
      <c r="G6" s="11">
        <v>2177</v>
      </c>
      <c r="H6" s="11">
        <v>9721</v>
      </c>
      <c r="I6" s="11">
        <v>125.51</v>
      </c>
      <c r="J6" s="12">
        <f>Table2[[#This Row],[تعداد مقاله ]]/Table2[[#This Row],[تعداد اعضای هیئت علمی]]</f>
        <v>68.03125</v>
      </c>
      <c r="K6" s="12">
        <f>Table2[[#This Row],[ استناد به ازای مقاله]]/Table2[[#This Row],[تعداد اعضای هیئت علمی]]</f>
        <v>3.9221875000000002</v>
      </c>
    </row>
    <row r="7" spans="1:13" ht="19.5">
      <c r="A7" s="10" t="s">
        <v>61</v>
      </c>
      <c r="B7" s="11">
        <v>39</v>
      </c>
      <c r="C7" s="11">
        <v>248</v>
      </c>
      <c r="D7" s="11">
        <v>1097</v>
      </c>
      <c r="E7" s="12">
        <f>Table2[[#This Row],[تعداد مقاله]]/Table2[[#This Row],[تعداد اعضای هیئت علمی]]</f>
        <v>6.3589743589743586</v>
      </c>
      <c r="F7" s="12">
        <f>Table2[[#This Row],[تعداد استناد ]]/Table2[[#This Row],[تعداد اعضای هیئت علمی]]</f>
        <v>28.128205128205128</v>
      </c>
      <c r="G7" s="11">
        <v>1804</v>
      </c>
      <c r="H7" s="11">
        <v>8764</v>
      </c>
      <c r="I7" s="11">
        <v>148.76</v>
      </c>
      <c r="J7" s="12">
        <f>Table2[[#This Row],[تعداد مقاله ]]/Table2[[#This Row],[تعداد اعضای هیئت علمی]]</f>
        <v>46.256410256410255</v>
      </c>
      <c r="K7" s="12">
        <f>Table2[[#This Row],[ استناد به ازای مقاله]]/Table2[[#This Row],[تعداد اعضای هیئت علمی]]</f>
        <v>3.8143589743589743</v>
      </c>
    </row>
    <row r="8" spans="1:13" ht="19.5">
      <c r="A8" s="10" t="s">
        <v>60</v>
      </c>
      <c r="B8" s="11">
        <v>15</v>
      </c>
      <c r="C8" s="11">
        <v>324</v>
      </c>
      <c r="D8" s="11">
        <v>1277</v>
      </c>
      <c r="E8" s="12">
        <f>Table2[[#This Row],[تعداد مقاله]]/Table2[[#This Row],[تعداد اعضای هیئت علمی]]</f>
        <v>21.6</v>
      </c>
      <c r="F8" s="12">
        <f>Table2[[#This Row],[تعداد استناد ]]/Table2[[#This Row],[تعداد اعضای هیئت علمی]]</f>
        <v>85.13333333333334</v>
      </c>
      <c r="G8" s="11">
        <v>962</v>
      </c>
      <c r="H8" s="11">
        <v>3836</v>
      </c>
      <c r="I8" s="11">
        <v>52.45</v>
      </c>
      <c r="J8" s="12">
        <f>Table2[[#This Row],[تعداد مقاله ]]/Table2[[#This Row],[تعداد اعضای هیئت علمی]]</f>
        <v>64.13333333333334</v>
      </c>
      <c r="K8" s="12">
        <f>Table2[[#This Row],[ استناد به ازای مقاله]]/Table2[[#This Row],[تعداد اعضای هیئت علمی]]</f>
        <v>3.496666666666667</v>
      </c>
    </row>
    <row r="9" spans="1:13" ht="19.5">
      <c r="A9" s="10" t="s">
        <v>58</v>
      </c>
      <c r="B9" s="11">
        <v>26</v>
      </c>
      <c r="C9" s="11">
        <v>385</v>
      </c>
      <c r="D9" s="11">
        <v>1860</v>
      </c>
      <c r="E9" s="12">
        <f>Table2[[#This Row],[تعداد مقاله]]/Table2[[#This Row],[تعداد اعضای هیئت علمی]]</f>
        <v>14.807692307692308</v>
      </c>
      <c r="F9" s="12">
        <f>Table2[[#This Row],[تعداد استناد ]]/Table2[[#This Row],[تعداد اعضای هیئت علمی]]</f>
        <v>71.538461538461533</v>
      </c>
      <c r="G9" s="11">
        <v>1264</v>
      </c>
      <c r="H9" s="11">
        <v>5236</v>
      </c>
      <c r="I9" s="11">
        <v>72.400000000000006</v>
      </c>
      <c r="J9" s="12">
        <f>Table2[[#This Row],[تعداد مقاله ]]/Table2[[#This Row],[تعداد اعضای هیئت علمی]]</f>
        <v>48.615384615384613</v>
      </c>
      <c r="K9" s="12">
        <f>Table2[[#This Row],[ استناد به ازای مقاله]]/Table2[[#This Row],[تعداد اعضای هیئت علمی]]</f>
        <v>2.7846153846153849</v>
      </c>
    </row>
    <row r="10" spans="1:13">
      <c r="B10" s="13"/>
    </row>
  </sheetData>
  <sheetProtection algorithmName="SHA-512" hashValue="aFdZ4st55lciQH4f6hW2teWiCEIu0K4rpaYrkudUHpLiSFyzWq7IrRqfiSRL0KRHMaYibOGzO1Vcep4fC05qwQ==" saltValue="gqQ0vkwhcdrL85VEEpsqGA==" spinCount="100000" sheet="1" objects="1" scenarios="1" selectLockedCells="1" sort="0" selectUnlockedCells="1"/>
  <mergeCells count="2">
    <mergeCell ref="B1:J1"/>
    <mergeCell ref="G2:K2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rightToLeft="1" tabSelected="1" topLeftCell="E1" workbookViewId="0">
      <selection activeCell="G16" sqref="G16"/>
    </sheetView>
  </sheetViews>
  <sheetFormatPr defaultRowHeight="15"/>
  <sheetData>
    <row r="1" spans="1:23" ht="40.5">
      <c r="A1" s="47" t="s">
        <v>77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ht="24.75">
      <c r="A2" s="46" t="s">
        <v>78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ht="24.75">
      <c r="A3" s="46" t="s">
        <v>79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ht="24.75">
      <c r="A4" s="46" t="s">
        <v>80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 ht="24.75">
      <c r="A5" s="46" t="s">
        <v>81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</row>
    <row r="6" spans="1:23" ht="24.75">
      <c r="A6" s="46" t="s">
        <v>82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</row>
    <row r="7" spans="1:23" ht="24.75">
      <c r="A7" s="46" t="s">
        <v>83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 ht="24.75">
      <c r="A8" s="46" t="s">
        <v>84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 ht="24.75">
      <c r="A9" s="46" t="s">
        <v>85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 ht="24.75">
      <c r="A10" s="46" t="s">
        <v>86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 ht="24.75">
      <c r="A11" s="46" t="s">
        <v>87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 ht="24.75">
      <c r="C12" s="46" t="s">
        <v>88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 ht="24.75">
      <c r="A13" s="46" t="s">
        <v>89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</sheetData>
  <sheetProtection algorithmName="SHA-512" hashValue="+Tf3So91TWdZD6HLF8Lhk3GpeM8GxnHR4BpZF/cFsDmI08tW8duhkwHIsNhUv3gjRD7/oLELbOIol4taO+x4EA==" saltValue="WEkUzKKLJFI8sV2Cv4BeRg==" spinCount="100000" sheet="1" objects="1" scenarios="1" selectLockedCells="1" sort="0" selectUnlockedCells="1"/>
  <mergeCells count="14">
    <mergeCell ref="A13:U13"/>
    <mergeCell ref="V13:W13"/>
    <mergeCell ref="A7:W7"/>
    <mergeCell ref="A8:W8"/>
    <mergeCell ref="A9:W9"/>
    <mergeCell ref="A10:W10"/>
    <mergeCell ref="A11:W11"/>
    <mergeCell ref="C12:W12"/>
    <mergeCell ref="A6:W6"/>
    <mergeCell ref="A1:W1"/>
    <mergeCell ref="A2:W2"/>
    <mergeCell ref="A3:W3"/>
    <mergeCell ref="A4:W4"/>
    <mergeCell ref="A5:W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گروه مدیریت خدمات</vt:lpstr>
      <vt:lpstr>گروه فناوری اطلاعات سلامت</vt:lpstr>
      <vt:lpstr>گروه کتابداری و اطلاع رسانی</vt:lpstr>
      <vt:lpstr>گروه اقتصاد سلامت</vt:lpstr>
      <vt:lpstr>مجموع دانشکده</vt:lpstr>
      <vt:lpstr>دانشکده های مدیریت کشور</vt:lpstr>
      <vt:lpstr>تحلیل علم سنجی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Dr.Abdekhoda</dc:creator>
  <cp:lastModifiedBy>Vosogzadeh</cp:lastModifiedBy>
  <dcterms:created xsi:type="dcterms:W3CDTF">2019-01-16T12:55:55Z</dcterms:created>
  <dcterms:modified xsi:type="dcterms:W3CDTF">2019-06-25T06:58:13Z</dcterms:modified>
</cp:coreProperties>
</file>